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.lch.com\Users\e\emmanuelle.d\Profile_settings\Desktop\"/>
    </mc:Choice>
  </mc:AlternateContent>
  <xr:revisionPtr revIDLastSave="0" documentId="13_ncr:1_{825D1C48-9BB5-4D60-8B88-46F20E6ACF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earing Member Cat1" sheetId="1" r:id="rId1"/>
    <sheet name="Versions" sheetId="3" r:id="rId2"/>
    <sheet name="Ref Tables" sheetId="5" state="hidden" r:id="rId3"/>
  </sheets>
  <definedNames>
    <definedName name="all_CCP">tblCCP[CCP Authorised Or Recognised]</definedName>
    <definedName name="all_Dates">tblRTS[RTS Date of Entry into Force]</definedName>
    <definedName name="all_RTS">tblRTS[RTS Reference]</definedName>
    <definedName name="_xlnm.Print_Area" localSheetId="0">'Clearing Member Cat1'!$B$2:$K$46</definedName>
    <definedName name="theCCP">'Clearing Member Cat1'!$D$8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C37" i="1"/>
  <c r="C36" i="1"/>
  <c r="C31" i="1"/>
  <c r="C30" i="1"/>
  <c r="C27" i="1"/>
  <c r="C25" i="1"/>
  <c r="C24" i="1"/>
  <c r="C22" i="1"/>
  <c r="C20" i="1"/>
  <c r="C15" i="1"/>
  <c r="C16" i="1"/>
  <c r="C18" i="1"/>
  <c r="C14" i="1"/>
  <c r="C21" i="1"/>
  <c r="C13" i="1"/>
  <c r="C2" i="1"/>
  <c r="C4" i="1"/>
  <c r="D10" i="1" l="1"/>
  <c r="D9" i="1"/>
  <c r="C19" i="1"/>
  <c r="C17" i="1"/>
  <c r="C23" i="1"/>
  <c r="C26" i="1"/>
  <c r="C28" i="1"/>
  <c r="C29" i="1"/>
  <c r="C32" i="1"/>
  <c r="C33" i="1"/>
  <c r="C34" i="1"/>
  <c r="C35" i="1"/>
  <c r="C38" i="1"/>
  <c r="C39" i="1"/>
  <c r="C40" i="1"/>
  <c r="C41" i="1"/>
  <c r="C42" i="1"/>
  <c r="C43" i="1"/>
  <c r="C44" i="1"/>
  <c r="C45" i="1"/>
  <c r="C46" i="1"/>
</calcChain>
</file>

<file path=xl/sharedStrings.xml><?xml version="1.0" encoding="utf-8"?>
<sst xmlns="http://schemas.openxmlformats.org/spreadsheetml/2006/main" count="236" uniqueCount="123">
  <si>
    <r>
      <t xml:space="preserve">More information on the clearing obligation is available in the </t>
    </r>
    <r>
      <rPr>
        <b/>
        <sz val="10"/>
        <color theme="1"/>
        <rFont val="Arial"/>
        <family val="2"/>
      </rPr>
      <t xml:space="preserve">Public Register </t>
    </r>
    <r>
      <rPr>
        <sz val="10"/>
        <color theme="1"/>
        <rFont val="Arial"/>
        <family val="2"/>
      </rPr>
      <t>published and maintained by the European Securities and Markets Authority (ESMA)</t>
    </r>
  </si>
  <si>
    <t>Public Register for the clearing obligation</t>
  </si>
  <si>
    <t>List last updated on</t>
  </si>
  <si>
    <t>Central Counterparty (CCP)</t>
  </si>
  <si>
    <t>LCH SA</t>
  </si>
  <si>
    <t>CCP LEI</t>
  </si>
  <si>
    <t>CCP Country</t>
  </si>
  <si>
    <t>ID</t>
  </si>
  <si>
    <t>CCP Name</t>
  </si>
  <si>
    <t>Clearing Member LEI</t>
  </si>
  <si>
    <t>Clearing Member Name</t>
  </si>
  <si>
    <t>Clearing Member Country Code</t>
  </si>
  <si>
    <t>Reference of the RTS in respect of which the clearing member is in Category 1</t>
  </si>
  <si>
    <t>Date of entry into force of the RTS</t>
  </si>
  <si>
    <t>Asset Class of the RTS</t>
  </si>
  <si>
    <r>
      <t xml:space="preserve">Clearing Member </t>
    </r>
    <r>
      <rPr>
        <i/>
        <u/>
        <sz val="10"/>
        <color theme="1"/>
        <rFont val="Arial"/>
        <family val="2"/>
      </rPr>
      <t>offering client clearing</t>
    </r>
  </si>
  <si>
    <t>Last update</t>
  </si>
  <si>
    <t>20 alphanumeric digits</t>
  </si>
  <si>
    <t>Free Text</t>
  </si>
  <si>
    <t>FR</t>
  </si>
  <si>
    <t>Commission Delegated Regulation (EU) 2016/592</t>
  </si>
  <si>
    <t>Credit</t>
  </si>
  <si>
    <t>TRUE or FALSE</t>
  </si>
  <si>
    <t>[dd mmm yyyy]</t>
  </si>
  <si>
    <t>QV4Q8OGJ7OA6PA8SCM14</t>
  </si>
  <si>
    <t>Banca IMI SpA</t>
  </si>
  <si>
    <t>IT</t>
  </si>
  <si>
    <t>FALSE</t>
  </si>
  <si>
    <t>EQYXK86SF381Q21S3020</t>
  </si>
  <si>
    <t>Bank of America Merrill Lynch International Designated Activity Company</t>
  </si>
  <si>
    <t>IE</t>
  </si>
  <si>
    <t>B4TYDEB6GKMZO031MB27</t>
  </si>
  <si>
    <t>Bank of America NA</t>
  </si>
  <si>
    <t>US</t>
  </si>
  <si>
    <t>G5GSEF7VJP5I7OUK5573</t>
  </si>
  <si>
    <t>Barclays Bank plc</t>
  </si>
  <si>
    <t>UK</t>
  </si>
  <si>
    <t>2G5BKIC2CB69PRJH1W31</t>
  </si>
  <si>
    <t>Barclays Bank Ireland Plc</t>
  </si>
  <si>
    <t>R0MUWSFPU8MPRO8K5P83</t>
  </si>
  <si>
    <t>BNP Paribas</t>
  </si>
  <si>
    <t>TRUE</t>
  </si>
  <si>
    <t>549300FH0WJAPEHTIQ77</t>
  </si>
  <si>
    <t>BofA Securities Europe SA</t>
  </si>
  <si>
    <t>6TJCK1B7E7UTXP528Y04</t>
  </si>
  <si>
    <t>Citigroup Global Markets Europe AG</t>
  </si>
  <si>
    <t>DE</t>
  </si>
  <si>
    <t>XKZZ2JZF41MRHTR1V493</t>
  </si>
  <si>
    <t>Citigroup Global Markets Ltd</t>
  </si>
  <si>
    <t>E58DKGMJYYYJLN8C3868</t>
  </si>
  <si>
    <t>Credit Suisse International</t>
  </si>
  <si>
    <t>959800TMGPWX7NYM4R72</t>
  </si>
  <si>
    <t>Credit Suisse Securities Sociedad de Valores SA</t>
  </si>
  <si>
    <t>ES</t>
  </si>
  <si>
    <t>0W2PZJM8XOY22M4GG883</t>
  </si>
  <si>
    <t>Dekabank Deutsche Girozentrale</t>
  </si>
  <si>
    <t>7LTWFZYICNSX8D621K86</t>
  </si>
  <si>
    <t>Deutsche Bank AG (London Branch)</t>
  </si>
  <si>
    <t>8IBZUGJ7JPLH368JE346</t>
  </si>
  <si>
    <t>Goldman Sachs Bank Europe SE</t>
  </si>
  <si>
    <t>W22LROWP2IHZNBB6K528</t>
  </si>
  <si>
    <t>Goldman Sachs International</t>
  </si>
  <si>
    <t>MP6I5ZYZBEU3UXPYFY54</t>
  </si>
  <si>
    <t>HSBC Bank plc</t>
  </si>
  <si>
    <t>F0HUI1NY1AZMJMD8LP67</t>
  </si>
  <si>
    <t>HSBC France</t>
  </si>
  <si>
    <t>549300ZK53CNGEEI6A29</t>
  </si>
  <si>
    <t>JP Morgan AG</t>
  </si>
  <si>
    <t>K6Q0W1PS1L1O4IQL9C32</t>
  </si>
  <si>
    <t>JPMorgan Securities plc</t>
  </si>
  <si>
    <t>B81CK4ESI35472RHJ606</t>
  </si>
  <si>
    <t>Landesbank Baden-Württemberg</t>
  </si>
  <si>
    <t>GGDZP1UYGU9STUHRDP48</t>
  </si>
  <si>
    <t>Merrill Lynch International</t>
  </si>
  <si>
    <t>4PQUHN3JPFGFNF3BB653</t>
  </si>
  <si>
    <t>Morgan Stanley &amp; Co International plc</t>
  </si>
  <si>
    <t>54930056FHWP7GIWYY08</t>
  </si>
  <si>
    <t>Morgan Stanley Europe SE</t>
  </si>
  <si>
    <t>529900ODI3047E2LIV03</t>
  </si>
  <si>
    <t>Nordea Bank Abp</t>
  </si>
  <si>
    <t>FI</t>
  </si>
  <si>
    <t>O2RNE8IBXP4R0TD8PU41</t>
  </si>
  <si>
    <t>Societe Generale</t>
  </si>
  <si>
    <t>0IKLU6X1B10WK7X42C15</t>
  </si>
  <si>
    <t>Societe Generale International Ltd</t>
  </si>
  <si>
    <t>Version</t>
  </si>
  <si>
    <t>Date of release</t>
  </si>
  <si>
    <t>Addition</t>
  </si>
  <si>
    <t>Addition of LCH.Clearnet SA and ref. to the second RTS</t>
  </si>
  <si>
    <t>Addition of BNPPARIBAS SA as Clearing Member offering client clearing</t>
  </si>
  <si>
    <t>Update of the clearing broker list</t>
  </si>
  <si>
    <t>RTS ID</t>
  </si>
  <si>
    <t>RTS Reference</t>
  </si>
  <si>
    <t>RTS Date of Entry into Force</t>
  </si>
  <si>
    <t>CCP Authorised Or Recognised</t>
  </si>
  <si>
    <t>LEI</t>
  </si>
  <si>
    <t>Country</t>
  </si>
  <si>
    <t>Commission Delegated Regulation (EU) 2015/2205</t>
  </si>
  <si>
    <t>Select CCP from dropdown list</t>
  </si>
  <si>
    <t>BME CLEARING SA</t>
  </si>
  <si>
    <t>5299009QA8BBE2OOB349</t>
  </si>
  <si>
    <t>Spain</t>
  </si>
  <si>
    <t>CME Clearing Europe Limited</t>
  </si>
  <si>
    <t>6SI7IOVECKBHVYBTB459</t>
  </si>
  <si>
    <t>United Kingdom</t>
  </si>
  <si>
    <t>Eurex Clearing AG</t>
  </si>
  <si>
    <t>529900LN3S50JPU47S06</t>
  </si>
  <si>
    <t>Germany</t>
  </si>
  <si>
    <t>Japan Securities Clearing Corporation</t>
  </si>
  <si>
    <t>549300JHM7D8P3TS4S86</t>
  </si>
  <si>
    <t>Japan</t>
  </si>
  <si>
    <t>LCH Limited</t>
  </si>
  <si>
    <t>F226TOH6YD6XJB17KS62</t>
  </si>
  <si>
    <t>R1IO4YJ0O79SMWVCHB58</t>
  </si>
  <si>
    <t>France</t>
  </si>
  <si>
    <t>NASDAQ OMX Clearing AB</t>
  </si>
  <si>
    <t>54930002A8LR1AAUCU78</t>
  </si>
  <si>
    <t>Sweden</t>
  </si>
  <si>
    <t>OTC Clearing Hong Kong Limited</t>
  </si>
  <si>
    <t xml:space="preserve">213800CKBBZUAHHARH83 </t>
  </si>
  <si>
    <t>Hong Kong</t>
  </si>
  <si>
    <t>Member Search | LCH Group</t>
  </si>
  <si>
    <t xml:space="preserve">Please note this is a snapshot as of 27th March 2020 for regulatory purposes. Please refer to the full current membership list on the LCH website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</si>
</sst>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dd\ mmmm\ yy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vertical="center"/>
    </xf>
    <xf numFmtId="165" fontId="0" fillId="0" borderId="0" xfId="0" applyNumberForma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4" fillId="0" borderId="0" xfId="1"/>
    <xf numFmtId="0" fontId="9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25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164" formatCode="dd\ mmm\ yyyy"/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numFmt numFmtId="165" formatCode="dd\ mmmm\ 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\ mmmm\ 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\ mmmm\ 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CM" displayName="tblCM" ref="B12:K46" totalsRowShown="0" headerRowDxfId="24" dataDxfId="23">
  <autoFilter ref="B12:K46" xr:uid="{00000000-0009-0000-0100-000001000000}"/>
  <tableColumns count="10">
    <tableColumn id="9" xr3:uid="{00000000-0010-0000-0000-000009000000}" name="ID" dataDxfId="22">
      <calculatedColumnFormula>IFERROR(B12+1,1)</calculatedColumnFormula>
    </tableColumn>
    <tableColumn id="2" xr3:uid="{00000000-0010-0000-0000-000002000000}" name="CCP Name" dataDxfId="21">
      <calculatedColumnFormula>theCCP</calculatedColumnFormula>
    </tableColumn>
    <tableColumn id="4" xr3:uid="{00000000-0010-0000-0000-000004000000}" name="Clearing Member LEI" dataDxfId="20"/>
    <tableColumn id="5" xr3:uid="{00000000-0010-0000-0000-000005000000}" name="Clearing Member Name" dataDxfId="19"/>
    <tableColumn id="6" xr3:uid="{00000000-0010-0000-0000-000006000000}" name="Clearing Member Country Code" dataDxfId="18"/>
    <tableColumn id="11" xr3:uid="{00000000-0010-0000-0000-00000B000000}" name="Reference of the RTS in respect of which the clearing member is in Category 1" dataDxfId="17"/>
    <tableColumn id="7" xr3:uid="{00000000-0010-0000-0000-000007000000}" name="Date of entry into force of the RTS" dataDxfId="16"/>
    <tableColumn id="12" xr3:uid="{00000000-0010-0000-0000-00000C000000}" name="Asset Class of the RTS" dataDxfId="15"/>
    <tableColumn id="8" xr3:uid="{00000000-0010-0000-0000-000008000000}" name="Clearing Member offering client clearing" dataDxfId="14"/>
    <tableColumn id="10" xr3:uid="{00000000-0010-0000-0000-00000A000000}" name="Last update" dataDxfId="1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Version" displayName="tblVersion" ref="D4:F7" totalsRowShown="0">
  <autoFilter ref="D4:F7" xr:uid="{00000000-0009-0000-0100-000003000000}"/>
  <tableColumns count="3">
    <tableColumn id="1" xr3:uid="{00000000-0010-0000-0100-000001000000}" name="Version" dataDxfId="12"/>
    <tableColumn id="2" xr3:uid="{00000000-0010-0000-0100-000002000000}" name="Date of release" dataDxfId="11"/>
    <tableColumn id="3" xr3:uid="{00000000-0010-0000-0100-000003000000}" name="Addition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blRTS" displayName="tblRTS" ref="F8:H10" totalsRowShown="0" headerRowDxfId="10" dataDxfId="9">
  <autoFilter ref="F8:H10" xr:uid="{00000000-0009-0000-0100-000004000000}"/>
  <tableColumns count="3">
    <tableColumn id="1" xr3:uid="{00000000-0010-0000-0200-000001000000}" name="RTS ID" dataDxfId="8"/>
    <tableColumn id="2" xr3:uid="{00000000-0010-0000-0200-000002000000}" name="RTS Reference" dataDxfId="7"/>
    <tableColumn id="3" xr3:uid="{00000000-0010-0000-0200-000003000000}" name="RTS Date of Entry into Force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blCCP" displayName="tblCCP" ref="K8:N17" totalsRowShown="0" headerRowDxfId="5" dataDxfId="4">
  <autoFilter ref="K8:N17" xr:uid="{00000000-0009-0000-0100-000005000000}"/>
  <sortState xmlns:xlrd2="http://schemas.microsoft.com/office/spreadsheetml/2017/richdata2" ref="K9:N17">
    <sortCondition ref="L17"/>
  </sortState>
  <tableColumns count="4">
    <tableColumn id="1" xr3:uid="{00000000-0010-0000-0300-000001000000}" name="ID" dataDxfId="3"/>
    <tableColumn id="2" xr3:uid="{00000000-0010-0000-0300-000002000000}" name="CCP Authorised Or Recognised" dataDxfId="2"/>
    <tableColumn id="3" xr3:uid="{00000000-0010-0000-0300-000003000000}" name="LEI" dataDxfId="1"/>
    <tableColumn id="4" xr3:uid="{00000000-0010-0000-0300-000004000000}" name="Countr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ch.com/membership/member-search" TargetMode="External"/><Relationship Id="rId1" Type="http://schemas.openxmlformats.org/officeDocument/2006/relationships/hyperlink" Target="https://www.esma.europa.eu/sites/default/files/library/public_register_for_the_clearing_obligation_under_emir.pdf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B2:K130"/>
  <sheetViews>
    <sheetView showGridLines="0" tabSelected="1" zoomScaleNormal="100" workbookViewId="0">
      <selection activeCell="G8" sqref="G8"/>
    </sheetView>
  </sheetViews>
  <sheetFormatPr defaultColWidth="9.109375" defaultRowHeight="13.2" x14ac:dyDescent="0.25"/>
  <cols>
    <col min="1" max="1" width="2.6640625" style="1" customWidth="1"/>
    <col min="2" max="2" width="5.6640625" style="1" customWidth="1"/>
    <col min="3" max="3" width="9.44140625" style="1" customWidth="1"/>
    <col min="4" max="4" width="27.5546875" style="1" customWidth="1"/>
    <col min="5" max="5" width="27.44140625" style="1" bestFit="1" customWidth="1"/>
    <col min="6" max="6" width="25.6640625" style="1" customWidth="1"/>
    <col min="7" max="7" width="31.44140625" style="1" customWidth="1"/>
    <col min="8" max="11" width="25.6640625" style="1" customWidth="1"/>
    <col min="12" max="13" width="12.6640625" style="1" customWidth="1"/>
    <col min="14" max="16384" width="9.109375" style="1"/>
  </cols>
  <sheetData>
    <row r="2" spans="2:11" s="16" customFormat="1" ht="69" customHeight="1" x14ac:dyDescent="0.25">
      <c r="C2" s="17" t="str">
        <f>CONCATENATE("List of clearing members of ",theCCP," in Category 1 for the purpose of the clearing obligation under EMIR")</f>
        <v>List of clearing members of LCH SA in Category 1 for the purpose of the clearing obligation under EMIR</v>
      </c>
    </row>
    <row r="3" spans="2:11" ht="9.9" customHeight="1" x14ac:dyDescent="0.25">
      <c r="C3" s="10"/>
    </row>
    <row r="4" spans="2:11" ht="30" customHeight="1" x14ac:dyDescent="0.25">
      <c r="C4" s="10" t="str">
        <f>CONCATENATE("The counterparties listed below are clearing members of ",theCCP," and are classified as Category 1 counterparties for the purpose of "&amp;G13&amp;" on the clearing obligation")</f>
        <v>The counterparties listed below are clearing members of LCH SA and are classified as Category 1 counterparties for the purpose of Commission Delegated Regulation (EU) 2016/592 on the clearing obligation</v>
      </c>
    </row>
    <row r="5" spans="2:11" ht="30" customHeight="1" x14ac:dyDescent="0.25">
      <c r="C5" s="10" t="s">
        <v>0</v>
      </c>
      <c r="H5" s="22" t="s">
        <v>1</v>
      </c>
    </row>
    <row r="6" spans="2:11" ht="27" customHeight="1" x14ac:dyDescent="0.3">
      <c r="C6" s="30" t="s">
        <v>122</v>
      </c>
      <c r="I6" s="29" t="s">
        <v>121</v>
      </c>
    </row>
    <row r="7" spans="2:11" ht="30" customHeight="1" x14ac:dyDescent="0.25">
      <c r="C7" s="11" t="s">
        <v>2</v>
      </c>
      <c r="D7" s="26">
        <v>43917</v>
      </c>
    </row>
    <row r="8" spans="2:11" s="10" customFormat="1" ht="30" customHeight="1" x14ac:dyDescent="0.3">
      <c r="C8" s="11" t="s">
        <v>3</v>
      </c>
      <c r="D8" s="18" t="s">
        <v>4</v>
      </c>
    </row>
    <row r="9" spans="2:11" s="10" customFormat="1" ht="30" customHeight="1" x14ac:dyDescent="0.3">
      <c r="C9" s="11" t="s">
        <v>5</v>
      </c>
      <c r="D9" s="12" t="str">
        <f>INDEX(tblCCP[LEI],MATCH(theCCP,tblCCP[CCP Authorised Or Recognised],0))</f>
        <v>R1IO4YJ0O79SMWVCHB58</v>
      </c>
      <c r="E9" s="13"/>
    </row>
    <row r="10" spans="2:11" s="10" customFormat="1" ht="30" customHeight="1" x14ac:dyDescent="0.3">
      <c r="C10" s="11" t="s">
        <v>6</v>
      </c>
      <c r="D10" s="12" t="str">
        <f>INDEX(tblCCP[Country],MATCH(theCCP,tblCCP[CCP Authorised Or Recognised],0))</f>
        <v>France</v>
      </c>
      <c r="E10" s="13"/>
    </row>
    <row r="11" spans="2:11" ht="12.75" customHeight="1" x14ac:dyDescent="0.25"/>
    <row r="12" spans="2:11" s="3" customFormat="1" ht="74.25" customHeight="1" x14ac:dyDescent="0.3">
      <c r="B12" s="3" t="s">
        <v>7</v>
      </c>
      <c r="C12" s="3" t="s">
        <v>8</v>
      </c>
      <c r="D12" s="19" t="s">
        <v>9</v>
      </c>
      <c r="E12" s="19" t="s">
        <v>10</v>
      </c>
      <c r="F12" s="19" t="s">
        <v>11</v>
      </c>
      <c r="G12" s="3" t="s">
        <v>12</v>
      </c>
      <c r="H12" s="3" t="s">
        <v>13</v>
      </c>
      <c r="I12" s="3" t="s">
        <v>14</v>
      </c>
      <c r="J12" s="19" t="s">
        <v>15</v>
      </c>
      <c r="K12" s="19" t="s">
        <v>16</v>
      </c>
    </row>
    <row r="13" spans="2:11" ht="42" customHeight="1" x14ac:dyDescent="0.25">
      <c r="B13" s="5">
        <v>0</v>
      </c>
      <c r="C13" s="4" t="str">
        <f>theCCP</f>
        <v>LCH SA</v>
      </c>
      <c r="D13" s="20" t="s">
        <v>17</v>
      </c>
      <c r="E13" s="20" t="s">
        <v>18</v>
      </c>
      <c r="F13" s="20" t="s">
        <v>19</v>
      </c>
      <c r="G13" s="14" t="s">
        <v>20</v>
      </c>
      <c r="H13" s="15">
        <v>42499</v>
      </c>
      <c r="I13" s="4" t="s">
        <v>21</v>
      </c>
      <c r="J13" s="24" t="s">
        <v>22</v>
      </c>
      <c r="K13" s="25" t="s">
        <v>23</v>
      </c>
    </row>
    <row r="14" spans="2:11" ht="42" customHeight="1" x14ac:dyDescent="0.25">
      <c r="B14" s="5">
        <f t="shared" ref="B14:B46" si="0">IFERROR(B13+1,1)</f>
        <v>1</v>
      </c>
      <c r="C14" s="27" t="str">
        <f>theCCP</f>
        <v>LCH SA</v>
      </c>
      <c r="D14" s="27" t="s">
        <v>24</v>
      </c>
      <c r="E14" s="27" t="s">
        <v>25</v>
      </c>
      <c r="F14" s="27" t="s">
        <v>26</v>
      </c>
      <c r="G14" s="14" t="s">
        <v>20</v>
      </c>
      <c r="H14" s="15">
        <v>42499</v>
      </c>
      <c r="I14" s="27" t="s">
        <v>21</v>
      </c>
      <c r="J14" s="3" t="s">
        <v>27</v>
      </c>
      <c r="K14" s="15">
        <v>43917</v>
      </c>
    </row>
    <row r="15" spans="2:11" ht="42" customHeight="1" x14ac:dyDescent="0.25">
      <c r="B15" s="5">
        <f t="shared" si="0"/>
        <v>2</v>
      </c>
      <c r="C15" s="27" t="str">
        <f>theCCP</f>
        <v>LCH SA</v>
      </c>
      <c r="D15" s="27" t="s">
        <v>28</v>
      </c>
      <c r="E15" s="27" t="s">
        <v>29</v>
      </c>
      <c r="F15" s="27" t="s">
        <v>30</v>
      </c>
      <c r="G15" s="14" t="s">
        <v>20</v>
      </c>
      <c r="H15" s="15">
        <v>42499</v>
      </c>
      <c r="I15" s="27" t="s">
        <v>21</v>
      </c>
      <c r="J15" s="3" t="s">
        <v>27</v>
      </c>
      <c r="K15" s="15">
        <v>43917</v>
      </c>
    </row>
    <row r="16" spans="2:11" ht="42" customHeight="1" x14ac:dyDescent="0.25">
      <c r="B16" s="5">
        <f t="shared" si="0"/>
        <v>3</v>
      </c>
      <c r="C16" s="27" t="str">
        <f>theCCP</f>
        <v>LCH SA</v>
      </c>
      <c r="D16" s="27" t="s">
        <v>31</v>
      </c>
      <c r="E16" s="27" t="s">
        <v>32</v>
      </c>
      <c r="F16" s="27" t="s">
        <v>33</v>
      </c>
      <c r="G16" s="14" t="s">
        <v>20</v>
      </c>
      <c r="H16" s="15">
        <v>42499</v>
      </c>
      <c r="I16" s="27" t="s">
        <v>21</v>
      </c>
      <c r="J16" s="3" t="s">
        <v>27</v>
      </c>
      <c r="K16" s="15">
        <v>43917</v>
      </c>
    </row>
    <row r="17" spans="2:11" ht="30" customHeight="1" x14ac:dyDescent="0.25">
      <c r="B17" s="5">
        <f t="shared" si="0"/>
        <v>4</v>
      </c>
      <c r="C17" s="2" t="str">
        <f t="shared" ref="C17:C46" si="1">theCCP</f>
        <v>LCH SA</v>
      </c>
      <c r="D17" s="27" t="s">
        <v>34</v>
      </c>
      <c r="E17" s="27" t="s">
        <v>35</v>
      </c>
      <c r="F17" s="2" t="s">
        <v>36</v>
      </c>
      <c r="G17" s="14" t="s">
        <v>20</v>
      </c>
      <c r="H17" s="15">
        <v>42499</v>
      </c>
      <c r="I17" s="4" t="s">
        <v>21</v>
      </c>
      <c r="J17" s="3" t="s">
        <v>27</v>
      </c>
      <c r="K17" s="15">
        <v>42499</v>
      </c>
    </row>
    <row r="18" spans="2:11" ht="42" customHeight="1" x14ac:dyDescent="0.25">
      <c r="B18" s="5">
        <f t="shared" si="0"/>
        <v>5</v>
      </c>
      <c r="C18" s="27" t="str">
        <f>theCCP</f>
        <v>LCH SA</v>
      </c>
      <c r="D18" s="27" t="s">
        <v>37</v>
      </c>
      <c r="E18" s="27" t="s">
        <v>38</v>
      </c>
      <c r="F18" s="27" t="s">
        <v>30</v>
      </c>
      <c r="G18" s="14" t="s">
        <v>20</v>
      </c>
      <c r="H18" s="15">
        <v>42499</v>
      </c>
      <c r="I18" s="4" t="s">
        <v>21</v>
      </c>
      <c r="J18" s="3" t="s">
        <v>27</v>
      </c>
      <c r="K18" s="15">
        <v>43917</v>
      </c>
    </row>
    <row r="19" spans="2:11" ht="30" customHeight="1" x14ac:dyDescent="0.25">
      <c r="B19" s="5">
        <f t="shared" si="0"/>
        <v>6</v>
      </c>
      <c r="C19" s="2" t="str">
        <f t="shared" si="1"/>
        <v>LCH SA</v>
      </c>
      <c r="D19" s="27" t="s">
        <v>39</v>
      </c>
      <c r="E19" s="27" t="s">
        <v>40</v>
      </c>
      <c r="F19" s="2" t="s">
        <v>19</v>
      </c>
      <c r="G19" s="14" t="s">
        <v>20</v>
      </c>
      <c r="H19" s="15">
        <v>42499</v>
      </c>
      <c r="I19" s="4" t="s">
        <v>21</v>
      </c>
      <c r="J19" s="3" t="s">
        <v>41</v>
      </c>
      <c r="K19" s="15">
        <v>42814</v>
      </c>
    </row>
    <row r="20" spans="2:11" ht="30" customHeight="1" x14ac:dyDescent="0.25">
      <c r="B20" s="5">
        <f t="shared" si="0"/>
        <v>7</v>
      </c>
      <c r="C20" s="2" t="str">
        <f>theCCP</f>
        <v>LCH SA</v>
      </c>
      <c r="D20" s="27" t="s">
        <v>42</v>
      </c>
      <c r="E20" s="27" t="s">
        <v>43</v>
      </c>
      <c r="F20" s="2" t="s">
        <v>19</v>
      </c>
      <c r="G20" s="14" t="s">
        <v>20</v>
      </c>
      <c r="H20" s="15">
        <v>42499</v>
      </c>
      <c r="I20" s="27" t="s">
        <v>21</v>
      </c>
      <c r="J20" s="3" t="s">
        <v>27</v>
      </c>
      <c r="K20" s="15">
        <v>43917</v>
      </c>
    </row>
    <row r="21" spans="2:11" ht="30" customHeight="1" x14ac:dyDescent="0.25">
      <c r="B21" s="5">
        <f t="shared" si="0"/>
        <v>8</v>
      </c>
      <c r="C21" s="2" t="str">
        <f>theCCP</f>
        <v>LCH SA</v>
      </c>
      <c r="D21" s="27" t="s">
        <v>44</v>
      </c>
      <c r="E21" s="27" t="s">
        <v>45</v>
      </c>
      <c r="F21" s="2" t="s">
        <v>46</v>
      </c>
      <c r="G21" s="14" t="s">
        <v>20</v>
      </c>
      <c r="H21" s="15">
        <v>42499</v>
      </c>
      <c r="I21" s="4" t="s">
        <v>21</v>
      </c>
      <c r="J21" s="3" t="s">
        <v>41</v>
      </c>
      <c r="K21" s="15">
        <v>43917</v>
      </c>
    </row>
    <row r="22" spans="2:11" ht="30" customHeight="1" x14ac:dyDescent="0.25">
      <c r="B22" s="5">
        <f t="shared" si="0"/>
        <v>9</v>
      </c>
      <c r="C22" s="2" t="str">
        <f>theCCP</f>
        <v>LCH SA</v>
      </c>
      <c r="D22" s="27" t="s">
        <v>47</v>
      </c>
      <c r="E22" s="27" t="s">
        <v>48</v>
      </c>
      <c r="F22" s="2" t="s">
        <v>36</v>
      </c>
      <c r="G22" s="14" t="s">
        <v>20</v>
      </c>
      <c r="H22" s="15">
        <v>42499</v>
      </c>
      <c r="I22" s="4" t="s">
        <v>21</v>
      </c>
      <c r="J22" s="3" t="s">
        <v>27</v>
      </c>
      <c r="K22" s="15">
        <v>43917</v>
      </c>
    </row>
    <row r="23" spans="2:11" ht="30" customHeight="1" x14ac:dyDescent="0.25">
      <c r="B23" s="5">
        <f t="shared" si="0"/>
        <v>10</v>
      </c>
      <c r="C23" s="2" t="str">
        <f t="shared" si="1"/>
        <v>LCH SA</v>
      </c>
      <c r="D23" s="27" t="s">
        <v>49</v>
      </c>
      <c r="E23" s="27" t="s">
        <v>50</v>
      </c>
      <c r="F23" s="2" t="s">
        <v>36</v>
      </c>
      <c r="G23" s="14" t="s">
        <v>20</v>
      </c>
      <c r="H23" s="15">
        <v>42499</v>
      </c>
      <c r="I23" s="4" t="s">
        <v>21</v>
      </c>
      <c r="J23" s="3" t="s">
        <v>27</v>
      </c>
      <c r="K23" s="15">
        <v>42499</v>
      </c>
    </row>
    <row r="24" spans="2:11" ht="30" customHeight="1" x14ac:dyDescent="0.25">
      <c r="B24" s="5">
        <f t="shared" si="0"/>
        <v>11</v>
      </c>
      <c r="C24" s="2" t="str">
        <f>theCCP</f>
        <v>LCH SA</v>
      </c>
      <c r="D24" s="27" t="s">
        <v>51</v>
      </c>
      <c r="E24" s="27" t="s">
        <v>52</v>
      </c>
      <c r="F24" s="2" t="s">
        <v>53</v>
      </c>
      <c r="G24" s="14" t="s">
        <v>20</v>
      </c>
      <c r="H24" s="15">
        <v>42499</v>
      </c>
      <c r="I24" s="4" t="s">
        <v>21</v>
      </c>
      <c r="J24" s="3" t="s">
        <v>27</v>
      </c>
      <c r="K24" s="15">
        <v>43917</v>
      </c>
    </row>
    <row r="25" spans="2:11" ht="30" customHeight="1" x14ac:dyDescent="0.25">
      <c r="B25" s="5">
        <f t="shared" si="0"/>
        <v>12</v>
      </c>
      <c r="C25" s="2" t="str">
        <f>theCCP</f>
        <v>LCH SA</v>
      </c>
      <c r="D25" s="27" t="s">
        <v>54</v>
      </c>
      <c r="E25" s="27" t="s">
        <v>55</v>
      </c>
      <c r="F25" s="2" t="s">
        <v>46</v>
      </c>
      <c r="G25" s="14" t="s">
        <v>20</v>
      </c>
      <c r="H25" s="15">
        <v>42499</v>
      </c>
      <c r="I25" s="4" t="s">
        <v>21</v>
      </c>
      <c r="J25" s="3" t="s">
        <v>27</v>
      </c>
      <c r="K25" s="15">
        <v>43917</v>
      </c>
    </row>
    <row r="26" spans="2:11" ht="30" customHeight="1" x14ac:dyDescent="0.25">
      <c r="B26" s="5">
        <f t="shared" si="0"/>
        <v>13</v>
      </c>
      <c r="C26" s="2" t="str">
        <f t="shared" si="1"/>
        <v>LCH SA</v>
      </c>
      <c r="D26" s="27" t="s">
        <v>56</v>
      </c>
      <c r="E26" s="27" t="s">
        <v>57</v>
      </c>
      <c r="F26" s="2" t="s">
        <v>46</v>
      </c>
      <c r="G26" s="14" t="s">
        <v>20</v>
      </c>
      <c r="H26" s="15">
        <v>42499</v>
      </c>
      <c r="I26" s="4" t="s">
        <v>21</v>
      </c>
      <c r="J26" s="3" t="s">
        <v>41</v>
      </c>
      <c r="K26" s="15">
        <v>43917</v>
      </c>
    </row>
    <row r="27" spans="2:11" ht="30" customHeight="1" x14ac:dyDescent="0.25">
      <c r="B27" s="5">
        <f t="shared" si="0"/>
        <v>14</v>
      </c>
      <c r="C27" s="2" t="str">
        <f>theCCP</f>
        <v>LCH SA</v>
      </c>
      <c r="D27" s="27" t="s">
        <v>58</v>
      </c>
      <c r="E27" s="27" t="s">
        <v>59</v>
      </c>
      <c r="F27" s="2" t="s">
        <v>46</v>
      </c>
      <c r="G27" s="14" t="s">
        <v>20</v>
      </c>
      <c r="H27" s="15">
        <v>42499</v>
      </c>
      <c r="I27" s="4" t="s">
        <v>21</v>
      </c>
      <c r="J27" s="3" t="s">
        <v>27</v>
      </c>
      <c r="K27" s="15">
        <v>43917</v>
      </c>
    </row>
    <row r="28" spans="2:11" ht="30" customHeight="1" x14ac:dyDescent="0.25">
      <c r="B28" s="5">
        <f t="shared" si="0"/>
        <v>15</v>
      </c>
      <c r="C28" s="2" t="str">
        <f t="shared" si="1"/>
        <v>LCH SA</v>
      </c>
      <c r="D28" s="27" t="s">
        <v>60</v>
      </c>
      <c r="E28" s="27" t="s">
        <v>61</v>
      </c>
      <c r="F28" s="2" t="s">
        <v>36</v>
      </c>
      <c r="G28" s="14" t="s">
        <v>20</v>
      </c>
      <c r="H28" s="15">
        <v>42499</v>
      </c>
      <c r="I28" s="4" t="s">
        <v>21</v>
      </c>
      <c r="J28" s="3" t="s">
        <v>27</v>
      </c>
      <c r="K28" s="15">
        <v>42499</v>
      </c>
    </row>
    <row r="29" spans="2:11" ht="30" customHeight="1" x14ac:dyDescent="0.25">
      <c r="B29" s="5">
        <f t="shared" si="0"/>
        <v>16</v>
      </c>
      <c r="C29" s="2" t="str">
        <f t="shared" si="1"/>
        <v>LCH SA</v>
      </c>
      <c r="D29" s="27" t="s">
        <v>62</v>
      </c>
      <c r="E29" s="27" t="s">
        <v>63</v>
      </c>
      <c r="F29" s="2" t="s">
        <v>36</v>
      </c>
      <c r="G29" s="14" t="s">
        <v>20</v>
      </c>
      <c r="H29" s="15">
        <v>42499</v>
      </c>
      <c r="I29" s="4" t="s">
        <v>21</v>
      </c>
      <c r="J29" s="3" t="s">
        <v>27</v>
      </c>
      <c r="K29" s="15">
        <v>42499</v>
      </c>
    </row>
    <row r="30" spans="2:11" ht="30" customHeight="1" x14ac:dyDescent="0.25">
      <c r="B30" s="5">
        <f t="shared" si="0"/>
        <v>17</v>
      </c>
      <c r="C30" s="2" t="str">
        <f>theCCP</f>
        <v>LCH SA</v>
      </c>
      <c r="D30" s="27" t="s">
        <v>64</v>
      </c>
      <c r="E30" s="27" t="s">
        <v>65</v>
      </c>
      <c r="F30" s="2" t="s">
        <v>19</v>
      </c>
      <c r="G30" s="14" t="s">
        <v>20</v>
      </c>
      <c r="H30" s="15">
        <v>42499</v>
      </c>
      <c r="I30" s="4" t="s">
        <v>21</v>
      </c>
      <c r="J30" s="3" t="s">
        <v>27</v>
      </c>
      <c r="K30" s="15">
        <v>43917</v>
      </c>
    </row>
    <row r="31" spans="2:11" ht="30" customHeight="1" x14ac:dyDescent="0.25">
      <c r="B31" s="5">
        <f t="shared" si="0"/>
        <v>18</v>
      </c>
      <c r="C31" s="2" t="str">
        <f>theCCP</f>
        <v>LCH SA</v>
      </c>
      <c r="D31" s="27" t="s">
        <v>66</v>
      </c>
      <c r="E31" s="27" t="s">
        <v>67</v>
      </c>
      <c r="F31" s="2" t="s">
        <v>46</v>
      </c>
      <c r="G31" s="14" t="s">
        <v>20</v>
      </c>
      <c r="H31" s="15">
        <v>42499</v>
      </c>
      <c r="I31" s="4" t="s">
        <v>21</v>
      </c>
      <c r="J31" s="3" t="s">
        <v>41</v>
      </c>
      <c r="K31" s="15">
        <v>43917</v>
      </c>
    </row>
    <row r="32" spans="2:11" ht="30" customHeight="1" x14ac:dyDescent="0.25">
      <c r="B32" s="5">
        <f t="shared" si="0"/>
        <v>19</v>
      </c>
      <c r="C32" s="2" t="str">
        <f t="shared" si="1"/>
        <v>LCH SA</v>
      </c>
      <c r="D32" s="27" t="s">
        <v>68</v>
      </c>
      <c r="E32" s="27" t="s">
        <v>69</v>
      </c>
      <c r="F32" s="2" t="s">
        <v>36</v>
      </c>
      <c r="G32" s="14" t="s">
        <v>20</v>
      </c>
      <c r="H32" s="15">
        <v>42499</v>
      </c>
      <c r="I32" s="4" t="s">
        <v>21</v>
      </c>
      <c r="J32" s="3" t="s">
        <v>41</v>
      </c>
      <c r="K32" s="15">
        <v>43917</v>
      </c>
    </row>
    <row r="33" spans="2:11" ht="30" customHeight="1" x14ac:dyDescent="0.25">
      <c r="B33" s="5">
        <f t="shared" si="0"/>
        <v>20</v>
      </c>
      <c r="C33" s="2" t="str">
        <f t="shared" si="1"/>
        <v>LCH SA</v>
      </c>
      <c r="D33" s="27" t="s">
        <v>70</v>
      </c>
      <c r="E33" s="27" t="s">
        <v>71</v>
      </c>
      <c r="F33" s="2" t="s">
        <v>46</v>
      </c>
      <c r="G33" s="14" t="s">
        <v>20</v>
      </c>
      <c r="H33" s="15">
        <v>42499</v>
      </c>
      <c r="I33" s="4" t="s">
        <v>21</v>
      </c>
      <c r="J33" s="3" t="s">
        <v>27</v>
      </c>
      <c r="K33" s="15">
        <v>42499</v>
      </c>
    </row>
    <row r="34" spans="2:11" ht="30" customHeight="1" x14ac:dyDescent="0.25">
      <c r="B34" s="5">
        <f t="shared" si="0"/>
        <v>21</v>
      </c>
      <c r="C34" s="2" t="str">
        <f t="shared" si="1"/>
        <v>LCH SA</v>
      </c>
      <c r="D34" s="27" t="s">
        <v>72</v>
      </c>
      <c r="E34" s="27" t="s">
        <v>73</v>
      </c>
      <c r="F34" s="2" t="s">
        <v>36</v>
      </c>
      <c r="G34" s="14" t="s">
        <v>20</v>
      </c>
      <c r="H34" s="15">
        <v>42499</v>
      </c>
      <c r="I34" s="4" t="s">
        <v>21</v>
      </c>
      <c r="J34" s="3" t="s">
        <v>27</v>
      </c>
      <c r="K34" s="15">
        <v>42499</v>
      </c>
    </row>
    <row r="35" spans="2:11" ht="30" customHeight="1" x14ac:dyDescent="0.25">
      <c r="B35" s="5">
        <f t="shared" si="0"/>
        <v>22</v>
      </c>
      <c r="C35" s="2" t="str">
        <f t="shared" si="1"/>
        <v>LCH SA</v>
      </c>
      <c r="D35" s="27" t="s">
        <v>74</v>
      </c>
      <c r="E35" s="27" t="s">
        <v>75</v>
      </c>
      <c r="F35" s="2" t="s">
        <v>36</v>
      </c>
      <c r="G35" s="14" t="s">
        <v>20</v>
      </c>
      <c r="H35" s="15">
        <v>42499</v>
      </c>
      <c r="I35" s="4" t="s">
        <v>21</v>
      </c>
      <c r="J35" s="3" t="s">
        <v>41</v>
      </c>
      <c r="K35" s="15">
        <v>43917</v>
      </c>
    </row>
    <row r="36" spans="2:11" ht="30" customHeight="1" x14ac:dyDescent="0.25">
      <c r="B36" s="5">
        <f t="shared" si="0"/>
        <v>23</v>
      </c>
      <c r="C36" s="2" t="str">
        <f>theCCP</f>
        <v>LCH SA</v>
      </c>
      <c r="D36" s="27" t="s">
        <v>76</v>
      </c>
      <c r="E36" s="27" t="s">
        <v>77</v>
      </c>
      <c r="F36" s="2" t="s">
        <v>46</v>
      </c>
      <c r="G36" s="14" t="s">
        <v>20</v>
      </c>
      <c r="H36" s="15">
        <v>42499</v>
      </c>
      <c r="I36" s="4" t="s">
        <v>21</v>
      </c>
      <c r="J36" s="3" t="s">
        <v>27</v>
      </c>
      <c r="K36" s="15">
        <v>43917</v>
      </c>
    </row>
    <row r="37" spans="2:11" ht="30" customHeight="1" x14ac:dyDescent="0.25">
      <c r="B37" s="5">
        <f t="shared" si="0"/>
        <v>24</v>
      </c>
      <c r="C37" s="2" t="str">
        <f>theCCP</f>
        <v>LCH SA</v>
      </c>
      <c r="D37" s="27" t="s">
        <v>78</v>
      </c>
      <c r="E37" s="27" t="s">
        <v>79</v>
      </c>
      <c r="F37" s="2" t="s">
        <v>80</v>
      </c>
      <c r="G37" s="14" t="s">
        <v>20</v>
      </c>
      <c r="H37" s="15">
        <v>42499</v>
      </c>
      <c r="I37" s="4" t="s">
        <v>21</v>
      </c>
      <c r="J37" s="3" t="s">
        <v>27</v>
      </c>
      <c r="K37" s="15">
        <v>43917</v>
      </c>
    </row>
    <row r="38" spans="2:11" ht="30" customHeight="1" x14ac:dyDescent="0.25">
      <c r="B38" s="5">
        <f t="shared" si="0"/>
        <v>25</v>
      </c>
      <c r="C38" s="2" t="str">
        <f t="shared" si="1"/>
        <v>LCH SA</v>
      </c>
      <c r="D38" s="27" t="s">
        <v>81</v>
      </c>
      <c r="E38" s="27" t="s">
        <v>82</v>
      </c>
      <c r="F38" s="2" t="s">
        <v>19</v>
      </c>
      <c r="G38" s="14" t="s">
        <v>20</v>
      </c>
      <c r="H38" s="15">
        <v>42499</v>
      </c>
      <c r="I38" s="4" t="s">
        <v>21</v>
      </c>
      <c r="J38" s="3" t="s">
        <v>41</v>
      </c>
      <c r="K38" s="15">
        <v>43917</v>
      </c>
    </row>
    <row r="39" spans="2:11" ht="30" customHeight="1" x14ac:dyDescent="0.25">
      <c r="B39" s="5">
        <f t="shared" si="0"/>
        <v>26</v>
      </c>
      <c r="C39" s="2" t="str">
        <f t="shared" si="1"/>
        <v>LCH SA</v>
      </c>
      <c r="D39" s="2" t="s">
        <v>83</v>
      </c>
      <c r="E39" s="2" t="s">
        <v>84</v>
      </c>
      <c r="F39" s="2" t="s">
        <v>36</v>
      </c>
      <c r="G39" s="14" t="s">
        <v>20</v>
      </c>
      <c r="H39" s="15">
        <v>42499</v>
      </c>
      <c r="I39" s="4" t="s">
        <v>21</v>
      </c>
      <c r="J39" s="3" t="s">
        <v>41</v>
      </c>
      <c r="K39" s="15">
        <v>43917</v>
      </c>
    </row>
    <row r="40" spans="2:11" ht="30" customHeight="1" x14ac:dyDescent="0.25">
      <c r="B40" s="5">
        <f t="shared" si="0"/>
        <v>27</v>
      </c>
      <c r="C40" s="2" t="str">
        <f t="shared" si="1"/>
        <v>LCH SA</v>
      </c>
      <c r="D40" s="2"/>
      <c r="E40" s="2"/>
      <c r="F40" s="2"/>
      <c r="G40" s="14" t="s">
        <v>20</v>
      </c>
      <c r="H40" s="15">
        <v>42499</v>
      </c>
      <c r="I40" s="4" t="s">
        <v>21</v>
      </c>
      <c r="J40" s="3"/>
      <c r="K40" s="28"/>
    </row>
    <row r="41" spans="2:11" ht="30" customHeight="1" x14ac:dyDescent="0.25">
      <c r="B41" s="5">
        <f t="shared" si="0"/>
        <v>28</v>
      </c>
      <c r="C41" s="2" t="str">
        <f t="shared" si="1"/>
        <v>LCH SA</v>
      </c>
      <c r="D41" s="2"/>
      <c r="E41" s="2"/>
      <c r="F41" s="2"/>
      <c r="G41" s="14" t="s">
        <v>20</v>
      </c>
      <c r="H41" s="15">
        <v>42499</v>
      </c>
      <c r="I41" s="4" t="s">
        <v>21</v>
      </c>
      <c r="J41" s="3"/>
      <c r="K41" s="28"/>
    </row>
    <row r="42" spans="2:11" ht="30" customHeight="1" x14ac:dyDescent="0.25">
      <c r="B42" s="5">
        <f t="shared" si="0"/>
        <v>29</v>
      </c>
      <c r="C42" s="2" t="str">
        <f t="shared" si="1"/>
        <v>LCH SA</v>
      </c>
      <c r="D42" s="2"/>
      <c r="E42" s="2"/>
      <c r="F42" s="2"/>
      <c r="G42" s="14" t="s">
        <v>20</v>
      </c>
      <c r="H42" s="15">
        <v>42499</v>
      </c>
      <c r="I42" s="4" t="s">
        <v>21</v>
      </c>
      <c r="J42" s="3"/>
      <c r="K42" s="28"/>
    </row>
    <row r="43" spans="2:11" ht="30" customHeight="1" x14ac:dyDescent="0.25">
      <c r="B43" s="5">
        <f t="shared" si="0"/>
        <v>30</v>
      </c>
      <c r="C43" s="2" t="str">
        <f t="shared" si="1"/>
        <v>LCH SA</v>
      </c>
      <c r="D43" s="2"/>
      <c r="E43" s="2"/>
      <c r="F43" s="2"/>
      <c r="G43" s="14" t="s">
        <v>20</v>
      </c>
      <c r="H43" s="15">
        <v>42499</v>
      </c>
      <c r="I43" s="4" t="s">
        <v>21</v>
      </c>
      <c r="J43" s="3"/>
      <c r="K43" s="28"/>
    </row>
    <row r="44" spans="2:11" ht="30" customHeight="1" x14ac:dyDescent="0.25">
      <c r="B44" s="5">
        <f t="shared" si="0"/>
        <v>31</v>
      </c>
      <c r="C44" s="2" t="str">
        <f t="shared" si="1"/>
        <v>LCH SA</v>
      </c>
      <c r="D44" s="2"/>
      <c r="E44" s="2"/>
      <c r="F44" s="2"/>
      <c r="G44" s="14" t="s">
        <v>20</v>
      </c>
      <c r="H44" s="15">
        <v>42499</v>
      </c>
      <c r="I44" s="4" t="s">
        <v>21</v>
      </c>
      <c r="J44" s="3"/>
      <c r="K44" s="28"/>
    </row>
    <row r="45" spans="2:11" ht="30" customHeight="1" x14ac:dyDescent="0.25">
      <c r="B45" s="5">
        <f t="shared" si="0"/>
        <v>32</v>
      </c>
      <c r="C45" s="2" t="str">
        <f t="shared" si="1"/>
        <v>LCH SA</v>
      </c>
      <c r="D45" s="2"/>
      <c r="E45" s="2"/>
      <c r="F45" s="2"/>
      <c r="G45" s="14" t="s">
        <v>20</v>
      </c>
      <c r="H45" s="15">
        <v>42499</v>
      </c>
      <c r="I45" s="4" t="s">
        <v>21</v>
      </c>
      <c r="J45" s="3"/>
      <c r="K45" s="28"/>
    </row>
    <row r="46" spans="2:11" ht="30" customHeight="1" x14ac:dyDescent="0.25">
      <c r="B46" s="5">
        <f t="shared" si="0"/>
        <v>33</v>
      </c>
      <c r="C46" s="2" t="str">
        <f t="shared" si="1"/>
        <v>LCH SA</v>
      </c>
      <c r="D46" s="2"/>
      <c r="E46" s="2"/>
      <c r="F46" s="2"/>
      <c r="G46" s="14" t="s">
        <v>20</v>
      </c>
      <c r="H46" s="15">
        <v>42499</v>
      </c>
      <c r="I46" s="4" t="s">
        <v>21</v>
      </c>
      <c r="J46" s="3"/>
      <c r="K46" s="28"/>
    </row>
    <row r="47" spans="2:11" ht="30" customHeight="1" x14ac:dyDescent="0.25"/>
    <row r="48" spans="2:11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</sheetData>
  <dataValidations count="9">
    <dataValidation type="list" allowBlank="1" showInputMessage="1" showErrorMessage="1" sqref="J13:J46" xr:uid="{00000000-0002-0000-0000-000000000000}">
      <formula1>"TRUE,FALSE"</formula1>
    </dataValidation>
    <dataValidation type="list" errorStyle="warning" allowBlank="1" showInputMessage="1" showErrorMessage="1" errorTitle="Asset-Class" error="Please use the terminology in the dropdown list." sqref="I13:I46" xr:uid="{00000000-0002-0000-0000-000001000000}">
      <formula1>"Interest Rate,Credit,Commodity,FX,Equity"</formula1>
    </dataValidation>
    <dataValidation type="date" errorStyle="warning" operator="greaterThan" allowBlank="1" showInputMessage="1" showErrorMessage="1" errorTitle="Date" error="This date should be after the 1st of January 2015" sqref="K13 K40:K46" xr:uid="{00000000-0002-0000-0000-000002000000}">
      <formula1>42005</formula1>
    </dataValidation>
    <dataValidation type="textLength" errorStyle="warning" allowBlank="1" showInputMessage="1" showErrorMessage="1" errorTitle="Invalid Format" error="Please use the following format:_x000a_2 character ISO 3166 country code" promptTitle="Format" prompt="Please use the following format:_x000a_2 character ISO 3166 country code" sqref="F40:F46 F13:F16 F18" xr:uid="{00000000-0002-0000-0000-000003000000}">
      <formula1>2</formula1>
      <formula2>2</formula2>
    </dataValidation>
    <dataValidation type="textLength" errorStyle="warning" allowBlank="1" showInputMessage="1" showErrorMessage="1" errorTitle="Invalid Format" error="Please use the following format:_x000a_20 alphanumeric digits (ISO 17442)" promptTitle="Format of LEI" prompt="20 alphanumeric digits (ISO 17442)" sqref="D39:D46 D13:D16 D18" xr:uid="{00000000-0002-0000-0000-000004000000}">
      <formula1>20</formula1>
      <formula2>20</formula2>
    </dataValidation>
    <dataValidation type="list" allowBlank="1" showInputMessage="1" showErrorMessage="1" sqref="G13:G46" xr:uid="{00000000-0002-0000-0000-000005000000}">
      <formula1>all_RTS</formula1>
    </dataValidation>
    <dataValidation type="list" allowBlank="1" showInputMessage="1" showErrorMessage="1" sqref="K23 K28:K29 H13:H46 K33:K34 K17" xr:uid="{00000000-0002-0000-0000-000006000000}">
      <formula1>all_Dates</formula1>
    </dataValidation>
    <dataValidation type="list" allowBlank="1" showInputMessage="1" showErrorMessage="1" sqref="D8" xr:uid="{00000000-0002-0000-0000-000007000000}">
      <formula1>all_CCP</formula1>
    </dataValidation>
    <dataValidation showDropDown="1" showInputMessage="1" showErrorMessage="1" sqref="K18:K22 K24:K27 K14:K16 K30:K32 K35:K39" xr:uid="{00000000-0002-0000-0000-000008000000}"/>
  </dataValidations>
  <hyperlinks>
    <hyperlink ref="H5" r:id="rId1" xr:uid="{00000000-0004-0000-0000-000000000000}"/>
    <hyperlink ref="I6" r:id="rId2" display="https://www.lch.com/membership/member-search" xr:uid="{1B8FB924-B9D2-405C-8704-A51F6F2A9A9E}"/>
  </hyperlinks>
  <pageMargins left="0.7" right="0.7" top="0.75" bottom="0.75" header="0.3" footer="0.3"/>
  <pageSetup paperSize="9" scale="33" orientation="landscape" r:id="rId3"/>
  <headerFooter>
    <oddHeader>&amp;R&amp;"Calibri"&amp;10&amp;K000000CORPORATE&amp;1#</oddHeader>
  </headerFooter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D4:F9"/>
  <sheetViews>
    <sheetView showGridLines="0" workbookViewId="0">
      <selection activeCell="C39" sqref="C39"/>
    </sheetView>
  </sheetViews>
  <sheetFormatPr defaultColWidth="9.109375" defaultRowHeight="14.4" x14ac:dyDescent="0.3"/>
  <cols>
    <col min="4" max="4" width="10.5546875" customWidth="1"/>
    <col min="5" max="5" width="21.109375" customWidth="1"/>
    <col min="6" max="6" width="26.33203125" bestFit="1" customWidth="1"/>
  </cols>
  <sheetData>
    <row r="4" spans="4:6" x14ac:dyDescent="0.3">
      <c r="D4" t="s">
        <v>85</v>
      </c>
      <c r="E4" t="s">
        <v>86</v>
      </c>
      <c r="F4" t="s">
        <v>87</v>
      </c>
    </row>
    <row r="5" spans="4:6" x14ac:dyDescent="0.3">
      <c r="D5" s="7">
        <v>1</v>
      </c>
      <c r="E5" s="23">
        <v>42009</v>
      </c>
    </row>
    <row r="6" spans="4:6" x14ac:dyDescent="0.3">
      <c r="D6" s="7">
        <v>2</v>
      </c>
      <c r="E6" s="23">
        <v>42340</v>
      </c>
    </row>
    <row r="7" spans="4:6" x14ac:dyDescent="0.3">
      <c r="D7" s="7">
        <v>3</v>
      </c>
      <c r="E7" s="23">
        <v>42499</v>
      </c>
      <c r="F7" t="s">
        <v>88</v>
      </c>
    </row>
    <row r="8" spans="4:6" x14ac:dyDescent="0.3">
      <c r="D8" s="7">
        <v>4</v>
      </c>
      <c r="E8" s="23">
        <v>42451</v>
      </c>
      <c r="F8" t="s">
        <v>89</v>
      </c>
    </row>
    <row r="9" spans="4:6" x14ac:dyDescent="0.3">
      <c r="D9" s="7">
        <v>5</v>
      </c>
      <c r="E9" s="23">
        <v>43917</v>
      </c>
      <c r="F9" t="s">
        <v>90</v>
      </c>
    </row>
  </sheetData>
  <pageMargins left="0.7" right="0.7" top="0.75" bottom="0.75" header="0.3" footer="0.3"/>
  <pageSetup paperSize="9" orientation="portrait" r:id="rId1"/>
  <headerFooter>
    <oddHeader>&amp;R&amp;"Calibri"&amp;10&amp;K000000CORPORATE&amp;1#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F8:N25"/>
  <sheetViews>
    <sheetView showGridLines="0" workbookViewId="0">
      <selection activeCell="L22" sqref="L22"/>
    </sheetView>
  </sheetViews>
  <sheetFormatPr defaultColWidth="9.109375" defaultRowHeight="14.4" x14ac:dyDescent="0.3"/>
  <cols>
    <col min="7" max="7" width="37.5546875" customWidth="1"/>
    <col min="8" max="8" width="27.44140625" customWidth="1"/>
    <col min="12" max="12" width="31.88671875" customWidth="1"/>
    <col min="13" max="13" width="25.44140625" customWidth="1"/>
    <col min="14" max="14" width="15.44140625" bestFit="1" customWidth="1"/>
  </cols>
  <sheetData>
    <row r="8" spans="6:14" s="8" customFormat="1" ht="30" customHeight="1" x14ac:dyDescent="0.3">
      <c r="F8" s="8" t="s">
        <v>91</v>
      </c>
      <c r="G8" s="8" t="s">
        <v>92</v>
      </c>
      <c r="H8" s="8" t="s">
        <v>93</v>
      </c>
      <c r="K8" s="8" t="s">
        <v>7</v>
      </c>
      <c r="L8" s="8" t="s">
        <v>94</v>
      </c>
      <c r="M8" s="8" t="s">
        <v>95</v>
      </c>
      <c r="N8" s="8" t="s">
        <v>96</v>
      </c>
    </row>
    <row r="9" spans="6:14" s="6" customFormat="1" ht="30" customHeight="1" x14ac:dyDescent="0.3">
      <c r="F9" s="6">
        <v>1</v>
      </c>
      <c r="G9" s="6" t="s">
        <v>97</v>
      </c>
      <c r="H9" s="9">
        <v>42359</v>
      </c>
      <c r="K9" s="21"/>
      <c r="L9" s="21" t="s">
        <v>98</v>
      </c>
      <c r="M9" s="21"/>
      <c r="N9" s="21"/>
    </row>
    <row r="10" spans="6:14" s="6" customFormat="1" ht="30" customHeight="1" x14ac:dyDescent="0.3">
      <c r="F10" s="6">
        <v>2</v>
      </c>
      <c r="G10" s="6" t="s">
        <v>20</v>
      </c>
      <c r="H10" s="9">
        <v>42499</v>
      </c>
      <c r="K10" s="6">
        <v>1</v>
      </c>
      <c r="L10" s="6" t="s">
        <v>99</v>
      </c>
      <c r="M10" s="6" t="s">
        <v>100</v>
      </c>
      <c r="N10" s="6" t="s">
        <v>101</v>
      </c>
    </row>
    <row r="11" spans="6:14" s="6" customFormat="1" ht="30" customHeight="1" x14ac:dyDescent="0.3">
      <c r="K11" s="6">
        <v>2</v>
      </c>
      <c r="L11" s="6" t="s">
        <v>102</v>
      </c>
      <c r="M11" s="6" t="s">
        <v>103</v>
      </c>
      <c r="N11" s="6" t="s">
        <v>104</v>
      </c>
    </row>
    <row r="12" spans="6:14" s="6" customFormat="1" ht="30" customHeight="1" x14ac:dyDescent="0.3">
      <c r="K12" s="6">
        <v>3</v>
      </c>
      <c r="L12" s="6" t="s">
        <v>105</v>
      </c>
      <c r="M12" s="6" t="s">
        <v>106</v>
      </c>
      <c r="N12" s="6" t="s">
        <v>107</v>
      </c>
    </row>
    <row r="13" spans="6:14" s="6" customFormat="1" ht="30" customHeight="1" x14ac:dyDescent="0.3">
      <c r="K13" s="6">
        <v>4</v>
      </c>
      <c r="L13" s="6" t="s">
        <v>108</v>
      </c>
      <c r="M13" s="6" t="s">
        <v>109</v>
      </c>
      <c r="N13" s="6" t="s">
        <v>110</v>
      </c>
    </row>
    <row r="14" spans="6:14" s="6" customFormat="1" ht="30" customHeight="1" x14ac:dyDescent="0.3">
      <c r="K14" s="6">
        <v>5</v>
      </c>
      <c r="L14" s="6" t="s">
        <v>111</v>
      </c>
      <c r="M14" s="6" t="s">
        <v>112</v>
      </c>
      <c r="N14" s="6" t="s">
        <v>104</v>
      </c>
    </row>
    <row r="15" spans="6:14" s="6" customFormat="1" ht="30" customHeight="1" x14ac:dyDescent="0.3">
      <c r="K15" s="6">
        <v>6</v>
      </c>
      <c r="L15" s="6" t="s">
        <v>4</v>
      </c>
      <c r="M15" s="6" t="s">
        <v>113</v>
      </c>
      <c r="N15" s="6" t="s">
        <v>114</v>
      </c>
    </row>
    <row r="16" spans="6:14" s="6" customFormat="1" ht="30" customHeight="1" x14ac:dyDescent="0.3">
      <c r="K16" s="6">
        <v>7</v>
      </c>
      <c r="L16" s="6" t="s">
        <v>115</v>
      </c>
      <c r="M16" s="6" t="s">
        <v>116</v>
      </c>
      <c r="N16" s="6" t="s">
        <v>117</v>
      </c>
    </row>
    <row r="17" spans="6:14" s="6" customFormat="1" ht="30" customHeight="1" x14ac:dyDescent="0.3">
      <c r="K17" s="6">
        <v>8</v>
      </c>
      <c r="L17" s="6" t="s">
        <v>118</v>
      </c>
      <c r="M17" s="6" t="s">
        <v>119</v>
      </c>
      <c r="N17" s="6" t="s">
        <v>120</v>
      </c>
    </row>
    <row r="18" spans="6:14" s="6" customFormat="1" ht="30" customHeight="1" x14ac:dyDescent="0.3"/>
    <row r="19" spans="6:14" s="6" customFormat="1" ht="30" customHeight="1" x14ac:dyDescent="0.3"/>
    <row r="20" spans="6:14" s="6" customFormat="1" ht="30" customHeight="1" x14ac:dyDescent="0.3"/>
    <row r="21" spans="6:14" s="6" customFormat="1" ht="30" customHeight="1" x14ac:dyDescent="0.3"/>
    <row r="22" spans="6:14" s="6" customFormat="1" ht="30" customHeight="1" x14ac:dyDescent="0.3"/>
    <row r="23" spans="6:14" s="6" customFormat="1" ht="30" customHeight="1" x14ac:dyDescent="0.3"/>
    <row r="24" spans="6:14" s="6" customFormat="1" ht="30" customHeight="1" x14ac:dyDescent="0.3">
      <c r="F24"/>
      <c r="G24"/>
      <c r="H24"/>
    </row>
    <row r="25" spans="6:14" x14ac:dyDescent="0.3">
      <c r="K25" s="6"/>
      <c r="L25" s="6"/>
      <c r="M25" s="6"/>
      <c r="N25" s="6"/>
    </row>
  </sheetData>
  <pageMargins left="0.7" right="0.7" top="0.75" bottom="0.75" header="0.3" footer="0.3"/>
  <pageSetup paperSize="9" orientation="portrait" r:id="rId1"/>
  <headerFooter>
    <oddHeader>&amp;R&amp;"Calibri"&amp;10&amp;K000000CORPORATE&amp;1#</oddHead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Clearing Member Cat1</vt:lpstr>
      <vt:lpstr>Versions</vt:lpstr>
      <vt:lpstr>Ref Tables</vt:lpstr>
      <vt:lpstr>all_CCP</vt:lpstr>
      <vt:lpstr>all_Dates</vt:lpstr>
      <vt:lpstr>all_RTS</vt:lpstr>
      <vt:lpstr>'Clearing Member Cat1'!Print_Area</vt:lpstr>
      <vt:lpstr>theCCP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Picandet</dc:creator>
  <cp:keywords/>
  <dc:description/>
  <cp:lastModifiedBy>Dumont-Hutchinson, Emmanuelle</cp:lastModifiedBy>
  <cp:revision/>
  <dcterms:created xsi:type="dcterms:W3CDTF">2014-11-14T10:30:24Z</dcterms:created>
  <dcterms:modified xsi:type="dcterms:W3CDTF">2024-07-24T10:19:22Z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ffedc7-8dd7-4346-b906-eaa072ee5258_Enabled">
    <vt:lpwstr>true</vt:lpwstr>
  </property>
  <property fmtid="{D5CDD505-2E9C-101B-9397-08002B2CF9AE}" pid="3" name="MSIP_Label_16ffedc7-8dd7-4346-b906-eaa072ee5258_SetDate">
    <vt:lpwstr>2024-07-24T10:19:22Z</vt:lpwstr>
  </property>
  <property fmtid="{D5CDD505-2E9C-101B-9397-08002B2CF9AE}" pid="4" name="MSIP_Label_16ffedc7-8dd7-4346-b906-eaa072ee5258_Method">
    <vt:lpwstr>Standard</vt:lpwstr>
  </property>
  <property fmtid="{D5CDD505-2E9C-101B-9397-08002B2CF9AE}" pid="5" name="MSIP_Label_16ffedc7-8dd7-4346-b906-eaa072ee5258_Name">
    <vt:lpwstr>Corporate</vt:lpwstr>
  </property>
  <property fmtid="{D5CDD505-2E9C-101B-9397-08002B2CF9AE}" pid="6" name="MSIP_Label_16ffedc7-8dd7-4346-b906-eaa072ee5258_SiteId">
    <vt:lpwstr>287e9f0e-91ec-4cf0-b7a4-c63898072181</vt:lpwstr>
  </property>
  <property fmtid="{D5CDD505-2E9C-101B-9397-08002B2CF9AE}" pid="7" name="MSIP_Label_16ffedc7-8dd7-4346-b906-eaa072ee5258_ActionId">
    <vt:lpwstr>85dd1bf0-8076-4fb2-8c59-9caa3cd46c87</vt:lpwstr>
  </property>
  <property fmtid="{D5CDD505-2E9C-101B-9397-08002B2CF9AE}" pid="8" name="MSIP_Label_16ffedc7-8dd7-4346-b906-eaa072ee5258_ContentBits">
    <vt:lpwstr>1</vt:lpwstr>
  </property>
  <property fmtid="{D5CDD505-2E9C-101B-9397-08002B2CF9AE}" pid="9" name="_AdHocReviewCycleID">
    <vt:i4>-264958201</vt:i4>
  </property>
  <property fmtid="{D5CDD505-2E9C-101B-9397-08002B2CF9AE}" pid="10" name="_NewReviewCycle">
    <vt:lpwstr/>
  </property>
  <property fmtid="{D5CDD505-2E9C-101B-9397-08002B2CF9AE}" pid="11" name="_EmailSubject">
    <vt:lpwstr>LCH website update</vt:lpwstr>
  </property>
  <property fmtid="{D5CDD505-2E9C-101B-9397-08002B2CF9AE}" pid="12" name="_AuthorEmail">
    <vt:lpwstr>Emmanuelle.DumontHutchinson@lseg.com</vt:lpwstr>
  </property>
  <property fmtid="{D5CDD505-2E9C-101B-9397-08002B2CF9AE}" pid="13" name="_AuthorEmailDisplayName">
    <vt:lpwstr>Dumont-Hutchinson, Emmanuelle</vt:lpwstr>
  </property>
</Properties>
</file>